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9040" windowHeight="15840" activeTab="1"/>
  </bookViews>
  <sheets>
    <sheet name="Lavori" sheetId="1" r:id="rId1"/>
    <sheet name="Servizi" sheetId="2" r:id="rId2"/>
  </sheets>
  <definedNames>
    <definedName name="_xlnm.Print_Area" localSheetId="0">Lavori!$A$1:$K$20</definedName>
    <definedName name="_xlnm.Print_Area" localSheetId="1">Servizi!$A$1:$K$14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2"/>
  <c r="J12"/>
  <c r="J10"/>
  <c r="K11" s="1"/>
  <c r="J9"/>
  <c r="J8"/>
  <c r="K6"/>
  <c r="K5"/>
  <c r="K7" s="1"/>
  <c r="K4"/>
  <c r="H4"/>
  <c r="H14" s="1"/>
  <c r="F4"/>
  <c r="F14" s="1"/>
  <c r="D4"/>
  <c r="B4"/>
  <c r="B14" s="1"/>
  <c r="J3"/>
  <c r="K18" i="1"/>
  <c r="K17"/>
  <c r="J17"/>
  <c r="H17"/>
  <c r="J16"/>
  <c r="J14"/>
  <c r="K15" s="1"/>
  <c r="J13"/>
  <c r="J12"/>
  <c r="J11"/>
  <c r="J10"/>
  <c r="K9"/>
  <c r="K8"/>
  <c r="K6"/>
  <c r="K5"/>
  <c r="K7" s="1"/>
  <c r="K4"/>
  <c r="F4"/>
  <c r="F20" s="1"/>
  <c r="D20"/>
  <c r="B4"/>
  <c r="B20" s="1"/>
  <c r="J3"/>
  <c r="H20" l="1"/>
  <c r="J8"/>
  <c r="J4" i="2"/>
  <c r="J14"/>
  <c r="J20" i="1"/>
  <c r="J4"/>
</calcChain>
</file>

<file path=xl/sharedStrings.xml><?xml version="1.0" encoding="utf-8"?>
<sst xmlns="http://schemas.openxmlformats.org/spreadsheetml/2006/main" count="55" uniqueCount="34">
  <si>
    <t>ATTIVITA’</t>
  </si>
  <si>
    <t>FASI</t>
  </si>
  <si>
    <t>Totale</t>
  </si>
  <si>
    <t>Programmazione</t>
  </si>
  <si>
    <t>Progettazione</t>
  </si>
  <si>
    <t>Affidamento</t>
  </si>
  <si>
    <t>Esecuzione</t>
  </si>
  <si>
    <t xml:space="preserve">Responsabile della programmazione della spesa  </t>
  </si>
  <si>
    <t xml:space="preserve">Responsabile unico del progetto </t>
  </si>
  <si>
    <t>Nomina responsabile di procedimento per le fasi di programmazione, progettazione ed esecuzione.</t>
  </si>
  <si>
    <t>Nomina responsabile di procedimento per la fase di affidamento</t>
  </si>
  <si>
    <t>Collaboratori all’attività del R.U.P (addetti alla gestione tecnico-amministrativa dell’intervento)</t>
  </si>
  <si>
    <t>max 80% responsabile di fase</t>
  </si>
  <si>
    <t>max.</t>
  </si>
  <si>
    <t xml:space="preserve">Redazione del documento di fattibilità delle alternative progettuali </t>
  </si>
  <si>
    <t>Redazione del progetto di fattibilità tecnico-economica</t>
  </si>
  <si>
    <t xml:space="preserve">Redazione del progetto esecutivo </t>
  </si>
  <si>
    <t xml:space="preserve">Coordinamento per la sicurezza in fase di progettazione </t>
  </si>
  <si>
    <t xml:space="preserve">Verifica del progetto ai fini della sua validazione </t>
  </si>
  <si>
    <t xml:space="preserve">Predisposizione dei documenti di gara (bando, disciplinare, modulistica)  </t>
  </si>
  <si>
    <t>Direzione lavori</t>
  </si>
  <si>
    <t>ufficio di direzione dei lavori (direttore/i operativo/i, ispettore/i di cantiere);</t>
  </si>
  <si>
    <t>max 80% direzione lavori</t>
  </si>
  <si>
    <t>Coordinamento sicurezza in fase di esecuzione</t>
  </si>
  <si>
    <t>Collaudo tecnico amministrativo/certificato di regolare esecuzione</t>
  </si>
  <si>
    <t xml:space="preserve">Collaudo statico (eventuale) </t>
  </si>
  <si>
    <t xml:space="preserve">Predisposizione documenti inerenti alla progettazione del servizio/fornitura 
(relazione, calcolo della spesa per l’acquisizione del bene o del servizio con indicazione degli oneri della sicurezza non soggetti al ribasso,, quadro economico, capitolato speciale, indicazione del CCNL e quantificazione del costo della manodopera, indicazione criteri di qualificazione degli operatori economici e criteri di valutazione, schema di contratto ecc. </t>
  </si>
  <si>
    <t>Direzione dell’esecuzione</t>
  </si>
  <si>
    <t>Collaborazione all’attività di direzione dell’esecuzione</t>
  </si>
  <si>
    <t>Verifica della conformità</t>
  </si>
  <si>
    <t xml:space="preserve">60% responsabile di fase </t>
  </si>
  <si>
    <t xml:space="preserve">40%responsabile di fase </t>
  </si>
  <si>
    <t xml:space="preserve">40% responsabile di fase </t>
  </si>
  <si>
    <t xml:space="preserve">60% responsbile di fase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</si>
</sst>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D9D9D9"/>
        <bgColor indexed="64"/>
      </patternFill>
    </fill>
    <fill>
      <patternFill patternType="darkUp">
        <bgColor rgb="FFB4B4B4"/>
      </patternFill>
    </fill>
    <fill>
      <patternFill patternType="solid">
        <fgColor rgb="FFC5E0B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2" xfId="0" applyFont="1" applyBorder="1" applyAlignment="1" applyProtection="1">
      <alignment vertical="center" wrapText="1"/>
      <protection locked="0"/>
    </xf>
    <xf numFmtId="0" fontId="5" fillId="3" borderId="3" xfId="0" applyFont="1" applyFill="1" applyBorder="1" applyAlignment="1" applyProtection="1">
      <alignment vertical="center" wrapText="1"/>
      <protection locked="0"/>
    </xf>
    <xf numFmtId="10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9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0" fontId="4" fillId="2" borderId="5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 applyProtection="1">
      <alignment horizontal="right" vertical="center" wrapText="1"/>
      <protection locked="0"/>
    </xf>
    <xf numFmtId="10" fontId="0" fillId="0" borderId="1" xfId="0" applyNumberFormat="1" applyBorder="1" applyAlignment="1" applyProtection="1">
      <alignment horizontal="center" vertical="center" wrapText="1"/>
      <protection locked="0"/>
    </xf>
    <xf numFmtId="9" fontId="0" fillId="0" borderId="1" xfId="0" applyNumberFormat="1" applyBorder="1" applyAlignment="1" applyProtection="1">
      <alignment horizontal="center" vertical="center" wrapText="1"/>
      <protection locked="0"/>
    </xf>
    <xf numFmtId="0" fontId="0" fillId="4" borderId="1" xfId="0" applyFill="1" applyBorder="1" applyAlignment="1" applyProtection="1">
      <alignment vertical="center" wrapText="1"/>
      <protection locked="0"/>
    </xf>
    <xf numFmtId="10" fontId="4" fillId="2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 applyProtection="1">
      <alignment horizontal="right" vertical="center" wrapText="1"/>
      <protection locked="0"/>
    </xf>
    <xf numFmtId="9" fontId="0" fillId="0" borderId="9" xfId="0" applyNumberFormat="1" applyBorder="1" applyAlignment="1" applyProtection="1">
      <alignment horizontal="center" vertical="center" wrapText="1"/>
      <protection locked="0"/>
    </xf>
    <xf numFmtId="9" fontId="4" fillId="2" borderId="10" xfId="0" applyNumberFormat="1" applyFont="1" applyFill="1" applyBorder="1" applyAlignment="1">
      <alignment horizontal="center" vertical="center" wrapText="1"/>
    </xf>
    <xf numFmtId="0" fontId="3" fillId="0" borderId="11" xfId="0" applyFont="1" applyBorder="1" applyAlignment="1" applyProtection="1">
      <alignment horizontal="right" vertical="center" wrapText="1"/>
      <protection locked="0"/>
    </xf>
    <xf numFmtId="0" fontId="4" fillId="2" borderId="12" xfId="0" applyFont="1" applyFill="1" applyBorder="1" applyAlignment="1">
      <alignment horizontal="right" vertical="center" wrapText="1"/>
    </xf>
    <xf numFmtId="10" fontId="4" fillId="2" borderId="13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 applyProtection="1">
      <alignment vertical="center" wrapText="1"/>
      <protection locked="0"/>
    </xf>
    <xf numFmtId="9" fontId="4" fillId="2" borderId="1" xfId="0" applyNumberFormat="1" applyFont="1" applyFill="1" applyBorder="1" applyAlignment="1">
      <alignment vertical="center" wrapText="1"/>
    </xf>
    <xf numFmtId="0" fontId="3" fillId="0" borderId="3" xfId="0" applyFont="1" applyBorder="1" applyAlignment="1" applyProtection="1">
      <alignment vertical="center" wrapText="1"/>
      <protection locked="0"/>
    </xf>
    <xf numFmtId="0" fontId="4" fillId="2" borderId="9" xfId="0" applyFont="1" applyFill="1" applyBorder="1" applyAlignment="1">
      <alignment horizontal="right" vertical="center" wrapText="1"/>
    </xf>
    <xf numFmtId="10" fontId="4" fillId="2" borderId="10" xfId="0" applyNumberFormat="1" applyFont="1" applyFill="1" applyBorder="1" applyAlignment="1">
      <alignment horizontal="left" vertical="center" wrapText="1"/>
    </xf>
    <xf numFmtId="0" fontId="3" fillId="0" borderId="11" xfId="0" applyFont="1" applyBorder="1" applyAlignment="1" applyProtection="1">
      <alignment vertical="center" wrapText="1"/>
      <protection locked="0"/>
    </xf>
    <xf numFmtId="0" fontId="0" fillId="3" borderId="1" xfId="0" applyFill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9" fontId="0" fillId="0" borderId="0" xfId="0" applyNumberFormat="1"/>
    <xf numFmtId="9" fontId="1" fillId="0" borderId="1" xfId="0" applyNumberFormat="1" applyFont="1" applyBorder="1" applyAlignment="1" applyProtection="1">
      <alignment horizontal="center" vertical="center" wrapText="1"/>
      <protection locked="0"/>
    </xf>
    <xf numFmtId="9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 applyProtection="1">
      <alignment vertical="center" wrapText="1"/>
      <protection locked="0"/>
    </xf>
    <xf numFmtId="0" fontId="0" fillId="3" borderId="1" xfId="0" applyFill="1" applyBorder="1" applyAlignment="1" applyProtection="1">
      <alignment horizontal="center" vertical="center" wrapText="1"/>
      <protection locked="0"/>
    </xf>
    <xf numFmtId="9" fontId="4" fillId="2" borderId="4" xfId="0" applyNumberFormat="1" applyFont="1" applyFill="1" applyBorder="1" applyAlignment="1">
      <alignment horizontal="center" vertical="center" wrapText="1"/>
    </xf>
    <xf numFmtId="9" fontId="4" fillId="2" borderId="5" xfId="0" applyNumberFormat="1" applyFont="1" applyFill="1" applyBorder="1" applyAlignment="1">
      <alignment horizontal="center" vertical="center" wrapText="1"/>
    </xf>
    <xf numFmtId="0" fontId="0" fillId="0" borderId="14" xfId="0" applyBorder="1" applyAlignment="1" applyProtection="1">
      <alignment vertical="center" wrapText="1"/>
      <protection locked="0"/>
    </xf>
    <xf numFmtId="0" fontId="0" fillId="0" borderId="15" xfId="0" applyBorder="1" applyAlignment="1" applyProtection="1">
      <alignment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0" fillId="0" borderId="15" xfId="0" applyBorder="1" applyAlignment="1" applyProtection="1">
      <alignment horizontal="center" vertical="center" wrapText="1"/>
      <protection locked="0"/>
    </xf>
    <xf numFmtId="9" fontId="0" fillId="0" borderId="2" xfId="0" applyNumberFormat="1" applyBorder="1" applyAlignment="1">
      <alignment horizontal="center" vertical="center" wrapText="1"/>
    </xf>
    <xf numFmtId="9" fontId="0" fillId="0" borderId="11" xfId="0" applyNumberFormat="1" applyBorder="1" applyAlignment="1">
      <alignment horizontal="center" vertical="center" wrapText="1"/>
    </xf>
    <xf numFmtId="9" fontId="0" fillId="2" borderId="2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11" xfId="0" applyBorder="1" applyAlignment="1" applyProtection="1">
      <alignment vertical="center" wrapText="1"/>
      <protection locked="0"/>
    </xf>
    <xf numFmtId="0" fontId="0" fillId="0" borderId="11" xfId="0" applyBorder="1" applyAlignment="1" applyProtection="1">
      <alignment horizontal="center" vertical="center" wrapText="1"/>
      <protection locked="0"/>
    </xf>
    <xf numFmtId="9" fontId="0" fillId="0" borderId="11" xfId="0" applyNumberFormat="1" applyBorder="1" applyAlignment="1" applyProtection="1">
      <alignment horizontal="center" vertical="center" wrapText="1"/>
      <protection locked="0"/>
    </xf>
    <xf numFmtId="9" fontId="4" fillId="2" borderId="11" xfId="0" applyNumberFormat="1" applyFont="1" applyFill="1" applyBorder="1" applyAlignment="1">
      <alignment horizontal="center" vertical="center" wrapText="1"/>
    </xf>
    <xf numFmtId="0" fontId="0" fillId="0" borderId="1" xfId="0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3" fillId="0" borderId="9" xfId="0" applyFont="1" applyBorder="1" applyAlignment="1" applyProtection="1">
      <alignment horizontal="center" vertical="center" wrapText="1"/>
      <protection locked="0"/>
    </xf>
    <xf numFmtId="9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vertical="center"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9" fontId="0" fillId="0" borderId="4" xfId="0" applyNumberFormat="1" applyBorder="1" applyAlignment="1" applyProtection="1">
      <alignment horizontal="center" vertical="center" wrapText="1"/>
      <protection locked="0"/>
    </xf>
    <xf numFmtId="9" fontId="4" fillId="2" borderId="1" xfId="0" applyNumberFormat="1" applyFont="1" applyFill="1" applyBorder="1" applyAlignment="1">
      <alignment horizontal="center" vertical="center" wrapText="1"/>
    </xf>
    <xf numFmtId="0" fontId="0" fillId="0" borderId="16" xfId="0" applyBorder="1" applyAlignment="1" applyProtection="1">
      <alignment horizontal="center" vertical="center" wrapText="1"/>
      <protection locked="0"/>
    </xf>
    <xf numFmtId="0" fontId="0" fillId="0" borderId="17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9" fontId="0" fillId="0" borderId="2" xfId="0" applyNumberFormat="1" applyBorder="1" applyAlignment="1" applyProtection="1">
      <alignment horizontal="center" vertical="center" wrapText="1"/>
      <protection locked="0"/>
    </xf>
    <xf numFmtId="9" fontId="4" fillId="2" borderId="2" xfId="0" applyNumberFormat="1" applyFont="1" applyFill="1" applyBorder="1" applyAlignment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  <protection locked="0"/>
    </xf>
    <xf numFmtId="9" fontId="0" fillId="0" borderId="2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 applyProtection="1">
      <alignment vertical="center" wrapText="1"/>
      <protection locked="0"/>
    </xf>
    <xf numFmtId="9" fontId="4" fillId="3" borderId="4" xfId="0" applyNumberFormat="1" applyFont="1" applyFill="1" applyBorder="1" applyAlignment="1">
      <alignment horizontal="center" vertical="center" wrapText="1"/>
    </xf>
    <xf numFmtId="9" fontId="4" fillId="3" borderId="1" xfId="0" applyNumberFormat="1" applyFont="1" applyFill="1" applyBorder="1" applyAlignment="1">
      <alignment horizontal="center" vertical="center" wrapText="1"/>
    </xf>
    <xf numFmtId="9" fontId="4" fillId="3" borderId="9" xfId="0" applyNumberFormat="1" applyFont="1" applyFill="1" applyBorder="1" applyAlignment="1">
      <alignment horizontal="center" vertical="center" wrapText="1"/>
    </xf>
    <xf numFmtId="9" fontId="4" fillId="2" borderId="9" xfId="0" applyNumberFormat="1" applyFont="1" applyFill="1" applyBorder="1" applyAlignment="1">
      <alignment horizontal="center" vertical="center" wrapText="1"/>
    </xf>
    <xf numFmtId="0" fontId="0" fillId="4" borderId="9" xfId="0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/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0"/>
  <sheetViews>
    <sheetView zoomScale="85" zoomScaleNormal="85" workbookViewId="0">
      <selection activeCell="F22" sqref="F22"/>
    </sheetView>
  </sheetViews>
  <sheetFormatPr defaultRowHeight="15"/>
  <cols>
    <col min="1" max="1" width="39.5703125" customWidth="1"/>
    <col min="2" max="11" width="9.7109375" customWidth="1"/>
  </cols>
  <sheetData>
    <row r="1" spans="1:11">
      <c r="A1" s="68" t="s">
        <v>0</v>
      </c>
      <c r="B1" s="69" t="s">
        <v>1</v>
      </c>
      <c r="C1" s="69"/>
      <c r="D1" s="69"/>
      <c r="E1" s="69"/>
      <c r="F1" s="69"/>
      <c r="G1" s="69"/>
      <c r="H1" s="69"/>
      <c r="I1" s="69"/>
      <c r="J1" s="68" t="s">
        <v>2</v>
      </c>
      <c r="K1" s="68"/>
    </row>
    <row r="2" spans="1:11" ht="15" customHeight="1">
      <c r="A2" s="68"/>
      <c r="B2" s="68" t="s">
        <v>3</v>
      </c>
      <c r="C2" s="68"/>
      <c r="D2" s="68" t="s">
        <v>4</v>
      </c>
      <c r="E2" s="68"/>
      <c r="F2" s="68" t="s">
        <v>5</v>
      </c>
      <c r="G2" s="68"/>
      <c r="H2" s="68" t="s">
        <v>6</v>
      </c>
      <c r="I2" s="68"/>
      <c r="J2" s="68"/>
      <c r="K2" s="68"/>
    </row>
    <row r="3" spans="1:11" ht="22.5" customHeight="1" thickBot="1">
      <c r="A3" s="1" t="s">
        <v>7</v>
      </c>
      <c r="B3" s="57">
        <v>0.01</v>
      </c>
      <c r="C3" s="57"/>
      <c r="D3" s="62"/>
      <c r="E3" s="62"/>
      <c r="F3" s="62"/>
      <c r="G3" s="62"/>
      <c r="H3" s="62"/>
      <c r="I3" s="62"/>
      <c r="J3" s="58">
        <f>SUM(B3:I3)</f>
        <v>0.01</v>
      </c>
      <c r="K3" s="58"/>
    </row>
    <row r="4" spans="1:11" ht="31.5" customHeight="1">
      <c r="A4" s="2" t="s">
        <v>8</v>
      </c>
      <c r="B4" s="63">
        <f>C4+C5</f>
        <v>0.01</v>
      </c>
      <c r="C4" s="3">
        <v>5.0000000000000001E-3</v>
      </c>
      <c r="D4" s="63">
        <v>0.13</v>
      </c>
      <c r="E4" s="4">
        <v>0.04</v>
      </c>
      <c r="F4" s="63">
        <f>G4+G6</f>
        <v>0.06</v>
      </c>
      <c r="G4" s="4">
        <v>0.02</v>
      </c>
      <c r="H4" s="63">
        <v>0.2</v>
      </c>
      <c r="I4" s="4">
        <v>0.08</v>
      </c>
      <c r="J4" s="30">
        <f>B4+D4+F4+H4</f>
        <v>0.4</v>
      </c>
      <c r="K4" s="5">
        <f>C4+E4+G4+I4</f>
        <v>0.14500000000000002</v>
      </c>
    </row>
    <row r="5" spans="1:11" ht="37.5" customHeight="1">
      <c r="A5" s="6" t="s">
        <v>9</v>
      </c>
      <c r="B5" s="64"/>
      <c r="C5" s="7">
        <v>5.0000000000000001E-3</v>
      </c>
      <c r="D5" s="64"/>
      <c r="E5" s="8">
        <v>0.09</v>
      </c>
      <c r="F5" s="64"/>
      <c r="G5" s="9"/>
      <c r="H5" s="64"/>
      <c r="I5" s="8">
        <v>0.12</v>
      </c>
      <c r="J5" s="53"/>
      <c r="K5" s="10">
        <f>C5+E5+I5</f>
        <v>0.215</v>
      </c>
    </row>
    <row r="6" spans="1:11" ht="26.25" thickBot="1">
      <c r="A6" s="11" t="s">
        <v>10</v>
      </c>
      <c r="B6" s="67"/>
      <c r="C6" s="67"/>
      <c r="D6" s="67"/>
      <c r="E6" s="67"/>
      <c r="F6" s="65"/>
      <c r="G6" s="12">
        <v>0.04</v>
      </c>
      <c r="H6" s="67"/>
      <c r="I6" s="67"/>
      <c r="J6" s="66"/>
      <c r="K6" s="13">
        <f>G6</f>
        <v>0.04</v>
      </c>
    </row>
    <row r="7" spans="1:11" ht="41.25" customHeight="1">
      <c r="A7" s="14" t="s">
        <v>11</v>
      </c>
      <c r="B7" s="59" t="s">
        <v>30</v>
      </c>
      <c r="C7" s="59"/>
      <c r="D7" s="41" t="s">
        <v>31</v>
      </c>
      <c r="E7" s="41"/>
      <c r="F7" s="59" t="s">
        <v>12</v>
      </c>
      <c r="G7" s="59"/>
      <c r="H7" s="59" t="s">
        <v>32</v>
      </c>
      <c r="I7" s="59"/>
      <c r="J7" s="15" t="s">
        <v>13</v>
      </c>
      <c r="K7" s="16">
        <f>(K5+K6)*0.8</f>
        <v>0.20400000000000001</v>
      </c>
    </row>
    <row r="8" spans="1:11" ht="27" customHeight="1">
      <c r="A8" s="17" t="s">
        <v>14</v>
      </c>
      <c r="B8" s="34"/>
      <c r="C8" s="35"/>
      <c r="D8" s="60">
        <v>0.08</v>
      </c>
      <c r="E8" s="8">
        <v>0.02</v>
      </c>
      <c r="F8" s="45"/>
      <c r="G8" s="45"/>
      <c r="H8" s="45"/>
      <c r="I8" s="45"/>
      <c r="J8" s="38">
        <f>K8+K9</f>
        <v>0.08</v>
      </c>
      <c r="K8" s="18">
        <f>E8</f>
        <v>0.02</v>
      </c>
    </row>
    <row r="9" spans="1:11" ht="25.5">
      <c r="A9" s="17" t="s">
        <v>15</v>
      </c>
      <c r="B9" s="34"/>
      <c r="C9" s="35"/>
      <c r="D9" s="61"/>
      <c r="E9" s="8">
        <v>0.06</v>
      </c>
      <c r="F9" s="45"/>
      <c r="G9" s="45"/>
      <c r="H9" s="45"/>
      <c r="I9" s="45"/>
      <c r="J9" s="39"/>
      <c r="K9" s="18">
        <f>E9</f>
        <v>0.06</v>
      </c>
    </row>
    <row r="10" spans="1:11">
      <c r="A10" s="17" t="s">
        <v>16</v>
      </c>
      <c r="B10" s="34"/>
      <c r="C10" s="35"/>
      <c r="D10" s="49">
        <v>0.05</v>
      </c>
      <c r="E10" s="49"/>
      <c r="F10" s="45"/>
      <c r="G10" s="45"/>
      <c r="H10" s="45"/>
      <c r="I10" s="45"/>
      <c r="J10" s="53">
        <f>D10</f>
        <v>0.05</v>
      </c>
      <c r="K10" s="53"/>
    </row>
    <row r="11" spans="1:11" ht="25.5">
      <c r="A11" s="17" t="s">
        <v>17</v>
      </c>
      <c r="B11" s="34"/>
      <c r="C11" s="35"/>
      <c r="D11" s="49">
        <v>0.02</v>
      </c>
      <c r="E11" s="49"/>
      <c r="F11" s="45"/>
      <c r="G11" s="45"/>
      <c r="H11" s="45"/>
      <c r="I11" s="45"/>
      <c r="J11" s="53">
        <f>D11</f>
        <v>0.02</v>
      </c>
      <c r="K11" s="53"/>
    </row>
    <row r="12" spans="1:11" ht="25.5">
      <c r="A12" s="17" t="s">
        <v>18</v>
      </c>
      <c r="B12" s="34"/>
      <c r="C12" s="35"/>
      <c r="D12" s="49">
        <v>0.05</v>
      </c>
      <c r="E12" s="49"/>
      <c r="F12" s="45"/>
      <c r="G12" s="45"/>
      <c r="H12" s="45"/>
      <c r="I12" s="45"/>
      <c r="J12" s="53">
        <f>D12</f>
        <v>0.05</v>
      </c>
      <c r="K12" s="53"/>
    </row>
    <row r="13" spans="1:11" ht="26.25" thickBot="1">
      <c r="A13" s="1" t="s">
        <v>19</v>
      </c>
      <c r="B13" s="54"/>
      <c r="C13" s="55"/>
      <c r="D13" s="56"/>
      <c r="E13" s="56"/>
      <c r="F13" s="57">
        <v>0.09</v>
      </c>
      <c r="G13" s="57"/>
      <c r="H13" s="56"/>
      <c r="I13" s="56"/>
      <c r="J13" s="58">
        <f>F13</f>
        <v>0.09</v>
      </c>
      <c r="K13" s="58"/>
    </row>
    <row r="14" spans="1:11">
      <c r="A14" s="19" t="s">
        <v>20</v>
      </c>
      <c r="B14" s="50"/>
      <c r="C14" s="50"/>
      <c r="D14" s="51"/>
      <c r="E14" s="51"/>
      <c r="F14" s="51"/>
      <c r="G14" s="51"/>
      <c r="H14" s="52">
        <v>0.2</v>
      </c>
      <c r="I14" s="52"/>
      <c r="J14" s="30">
        <f>H14</f>
        <v>0.2</v>
      </c>
      <c r="K14" s="31"/>
    </row>
    <row r="15" spans="1:11" ht="26.25" thickBot="1">
      <c r="A15" s="11" t="s">
        <v>21</v>
      </c>
      <c r="B15" s="46"/>
      <c r="C15" s="46"/>
      <c r="D15" s="47"/>
      <c r="E15" s="47"/>
      <c r="F15" s="47"/>
      <c r="G15" s="47"/>
      <c r="H15" s="48" t="s">
        <v>22</v>
      </c>
      <c r="I15" s="48"/>
      <c r="J15" s="20" t="s">
        <v>13</v>
      </c>
      <c r="K15" s="21">
        <f>J14*0.8</f>
        <v>0.16000000000000003</v>
      </c>
    </row>
    <row r="16" spans="1:11" ht="17.25" customHeight="1">
      <c r="A16" s="22" t="s">
        <v>23</v>
      </c>
      <c r="B16" s="40"/>
      <c r="C16" s="40"/>
      <c r="D16" s="41"/>
      <c r="E16" s="41"/>
      <c r="F16" s="41"/>
      <c r="G16" s="41"/>
      <c r="H16" s="42">
        <v>0.05</v>
      </c>
      <c r="I16" s="42"/>
      <c r="J16" s="43">
        <f>H16</f>
        <v>0.05</v>
      </c>
      <c r="K16" s="43"/>
    </row>
    <row r="17" spans="1:12" ht="25.5">
      <c r="A17" s="17" t="s">
        <v>24</v>
      </c>
      <c r="B17" s="32"/>
      <c r="C17" s="33"/>
      <c r="D17" s="34"/>
      <c r="E17" s="35"/>
      <c r="F17" s="34"/>
      <c r="G17" s="35"/>
      <c r="H17" s="36">
        <f>I17+I18</f>
        <v>0.05</v>
      </c>
      <c r="I17" s="8">
        <v>0.03</v>
      </c>
      <c r="J17" s="38">
        <f>K17+K18</f>
        <v>0.05</v>
      </c>
      <c r="K17" s="18">
        <f>I17</f>
        <v>0.03</v>
      </c>
    </row>
    <row r="18" spans="1:12" ht="23.25" customHeight="1">
      <c r="A18" s="17" t="s">
        <v>25</v>
      </c>
      <c r="B18" s="44"/>
      <c r="C18" s="44"/>
      <c r="D18" s="45"/>
      <c r="E18" s="45"/>
      <c r="F18" s="45"/>
      <c r="G18" s="45"/>
      <c r="H18" s="37"/>
      <c r="I18" s="8">
        <v>0.02</v>
      </c>
      <c r="J18" s="39"/>
      <c r="K18" s="18">
        <f>I18</f>
        <v>0.02</v>
      </c>
    </row>
    <row r="19" spans="1:12">
      <c r="A19" s="23"/>
      <c r="B19" s="28"/>
      <c r="C19" s="28"/>
      <c r="D19" s="28"/>
      <c r="E19" s="28"/>
      <c r="F19" s="28"/>
      <c r="G19" s="28"/>
      <c r="H19" s="28"/>
      <c r="I19" s="28"/>
      <c r="J19" s="29"/>
      <c r="K19" s="29"/>
    </row>
    <row r="20" spans="1:12">
      <c r="A20" s="24" t="s">
        <v>2</v>
      </c>
      <c r="B20" s="26">
        <f>B3+B4</f>
        <v>0.02</v>
      </c>
      <c r="C20" s="26"/>
      <c r="D20" s="26">
        <f>D4+D8+D10+D11+D12</f>
        <v>0.33</v>
      </c>
      <c r="E20" s="26"/>
      <c r="F20" s="26">
        <f>F4+F13</f>
        <v>0.15</v>
      </c>
      <c r="G20" s="26"/>
      <c r="H20" s="26">
        <f>H4+H14+H16+H17</f>
        <v>0.5</v>
      </c>
      <c r="I20" s="26"/>
      <c r="J20" s="27">
        <f>SUM(B20:I20)</f>
        <v>1</v>
      </c>
      <c r="K20" s="27"/>
      <c r="L20" s="25"/>
    </row>
  </sheetData>
  <mergeCells count="83">
    <mergeCell ref="A1:A2"/>
    <mergeCell ref="B1:I1"/>
    <mergeCell ref="J1:K2"/>
    <mergeCell ref="B2:C2"/>
    <mergeCell ref="D2:E2"/>
    <mergeCell ref="F2:G2"/>
    <mergeCell ref="H2:I2"/>
    <mergeCell ref="B4:B5"/>
    <mergeCell ref="D4:D5"/>
    <mergeCell ref="F4:F6"/>
    <mergeCell ref="H4:H5"/>
    <mergeCell ref="J4:J6"/>
    <mergeCell ref="B6:E6"/>
    <mergeCell ref="H6:I6"/>
    <mergeCell ref="B3:C3"/>
    <mergeCell ref="D3:E3"/>
    <mergeCell ref="F3:G3"/>
    <mergeCell ref="H3:I3"/>
    <mergeCell ref="J3:K3"/>
    <mergeCell ref="B7:C7"/>
    <mergeCell ref="D7:E7"/>
    <mergeCell ref="F7:G7"/>
    <mergeCell ref="H7:I7"/>
    <mergeCell ref="B8:C8"/>
    <mergeCell ref="D8:D9"/>
    <mergeCell ref="F8:G8"/>
    <mergeCell ref="H8:I8"/>
    <mergeCell ref="J8:J9"/>
    <mergeCell ref="B9:C9"/>
    <mergeCell ref="F9:G9"/>
    <mergeCell ref="H9:I9"/>
    <mergeCell ref="B11:C11"/>
    <mergeCell ref="D11:E11"/>
    <mergeCell ref="F11:G11"/>
    <mergeCell ref="H11:I11"/>
    <mergeCell ref="J11:K11"/>
    <mergeCell ref="B10:C10"/>
    <mergeCell ref="D10:E10"/>
    <mergeCell ref="F10:G10"/>
    <mergeCell ref="H10:I10"/>
    <mergeCell ref="J10:K10"/>
    <mergeCell ref="J12:K12"/>
    <mergeCell ref="B13:C13"/>
    <mergeCell ref="D13:E13"/>
    <mergeCell ref="F13:G13"/>
    <mergeCell ref="H13:I13"/>
    <mergeCell ref="J13:K13"/>
    <mergeCell ref="F15:G15"/>
    <mergeCell ref="H15:I15"/>
    <mergeCell ref="B12:C12"/>
    <mergeCell ref="D12:E12"/>
    <mergeCell ref="F12:G12"/>
    <mergeCell ref="H12:I12"/>
    <mergeCell ref="B14:C14"/>
    <mergeCell ref="D14:E14"/>
    <mergeCell ref="F14:G14"/>
    <mergeCell ref="H14:I14"/>
    <mergeCell ref="J14:K14"/>
    <mergeCell ref="B17:C17"/>
    <mergeCell ref="D17:E17"/>
    <mergeCell ref="F17:G17"/>
    <mergeCell ref="H17:H18"/>
    <mergeCell ref="J17:J18"/>
    <mergeCell ref="B16:C16"/>
    <mergeCell ref="D16:E16"/>
    <mergeCell ref="F16:G16"/>
    <mergeCell ref="H16:I16"/>
    <mergeCell ref="J16:K16"/>
    <mergeCell ref="B18:C18"/>
    <mergeCell ref="D18:E18"/>
    <mergeCell ref="F18:G18"/>
    <mergeCell ref="B15:C15"/>
    <mergeCell ref="D15:E15"/>
    <mergeCell ref="B19:C19"/>
    <mergeCell ref="D19:E19"/>
    <mergeCell ref="F19:G19"/>
    <mergeCell ref="H19:I19"/>
    <mergeCell ref="J19:K19"/>
    <mergeCell ref="B20:C20"/>
    <mergeCell ref="D20:E20"/>
    <mergeCell ref="F20:G20"/>
    <mergeCell ref="H20:I20"/>
    <mergeCell ref="J20:K20"/>
  </mergeCells>
  <pageMargins left="0.7" right="0.7" top="0.75" bottom="0.75" header="0.3" footer="0.3"/>
  <pageSetup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4"/>
  <sheetViews>
    <sheetView tabSelected="1" zoomScale="85" zoomScaleNormal="85" workbookViewId="0">
      <selection activeCell="N26" sqref="N26"/>
    </sheetView>
  </sheetViews>
  <sheetFormatPr defaultRowHeight="15"/>
  <cols>
    <col min="1" max="1" width="39.5703125" customWidth="1"/>
    <col min="2" max="11" width="9.7109375" customWidth="1"/>
  </cols>
  <sheetData>
    <row r="1" spans="1:12">
      <c r="A1" s="68" t="s">
        <v>0</v>
      </c>
      <c r="B1" s="69" t="s">
        <v>1</v>
      </c>
      <c r="C1" s="69"/>
      <c r="D1" s="69"/>
      <c r="E1" s="69"/>
      <c r="F1" s="69"/>
      <c r="G1" s="69"/>
      <c r="H1" s="69"/>
      <c r="I1" s="69"/>
      <c r="J1" s="68" t="s">
        <v>2</v>
      </c>
      <c r="K1" s="68"/>
    </row>
    <row r="2" spans="1:12" ht="15" customHeight="1">
      <c r="A2" s="68"/>
      <c r="B2" s="68" t="s">
        <v>3</v>
      </c>
      <c r="C2" s="68"/>
      <c r="D2" s="68" t="s">
        <v>4</v>
      </c>
      <c r="E2" s="68"/>
      <c r="F2" s="68" t="s">
        <v>5</v>
      </c>
      <c r="G2" s="68"/>
      <c r="H2" s="68" t="s">
        <v>6</v>
      </c>
      <c r="I2" s="68"/>
      <c r="J2" s="68"/>
      <c r="K2" s="68"/>
    </row>
    <row r="3" spans="1:12" ht="22.5" customHeight="1" thickBot="1">
      <c r="A3" s="1" t="s">
        <v>7</v>
      </c>
      <c r="B3" s="57">
        <v>0.01</v>
      </c>
      <c r="C3" s="57"/>
      <c r="D3" s="62"/>
      <c r="E3" s="62"/>
      <c r="F3" s="62"/>
      <c r="G3" s="62"/>
      <c r="H3" s="62"/>
      <c r="I3" s="62"/>
      <c r="J3" s="58">
        <f>SUM(B3:I3)</f>
        <v>0.01</v>
      </c>
      <c r="K3" s="58"/>
    </row>
    <row r="4" spans="1:12" ht="31.5" customHeight="1">
      <c r="A4" s="2" t="s">
        <v>8</v>
      </c>
      <c r="B4" s="63">
        <f>C4+C5</f>
        <v>0.02</v>
      </c>
      <c r="C4" s="3">
        <v>5.0000000000000001E-3</v>
      </c>
      <c r="D4" s="63">
        <f>E4+E5</f>
        <v>6.0000000000000005E-2</v>
      </c>
      <c r="E4" s="4">
        <v>0.01</v>
      </c>
      <c r="F4" s="63">
        <f>G4+G6</f>
        <v>0.06</v>
      </c>
      <c r="G4" s="4">
        <v>0.02</v>
      </c>
      <c r="H4" s="63">
        <f>I4+I5</f>
        <v>0.16</v>
      </c>
      <c r="I4" s="4">
        <v>0.05</v>
      </c>
      <c r="J4" s="30">
        <f>B4+D4+F4+H4</f>
        <v>0.30000000000000004</v>
      </c>
      <c r="K4" s="5">
        <f>C4+E4+G4+I4</f>
        <v>8.5000000000000006E-2</v>
      </c>
    </row>
    <row r="5" spans="1:12" ht="37.5" customHeight="1">
      <c r="A5" s="6" t="s">
        <v>9</v>
      </c>
      <c r="B5" s="64"/>
      <c r="C5" s="7">
        <v>1.4999999999999999E-2</v>
      </c>
      <c r="D5" s="64"/>
      <c r="E5" s="8">
        <v>0.05</v>
      </c>
      <c r="F5" s="64"/>
      <c r="G5" s="9"/>
      <c r="H5" s="64"/>
      <c r="I5" s="8">
        <v>0.11</v>
      </c>
      <c r="J5" s="53"/>
      <c r="K5" s="10">
        <f>C5+E5+I5</f>
        <v>0.17499999999999999</v>
      </c>
    </row>
    <row r="6" spans="1:12" ht="26.25" thickBot="1">
      <c r="A6" s="11" t="s">
        <v>10</v>
      </c>
      <c r="B6" s="67"/>
      <c r="C6" s="67"/>
      <c r="D6" s="67"/>
      <c r="E6" s="67"/>
      <c r="F6" s="65"/>
      <c r="G6" s="12">
        <v>0.04</v>
      </c>
      <c r="H6" s="67"/>
      <c r="I6" s="67"/>
      <c r="J6" s="66"/>
      <c r="K6" s="13">
        <f>G6</f>
        <v>0.04</v>
      </c>
    </row>
    <row r="7" spans="1:12" ht="41.25" customHeight="1">
      <c r="A7" s="14" t="s">
        <v>11</v>
      </c>
      <c r="B7" s="59" t="s">
        <v>33</v>
      </c>
      <c r="C7" s="59"/>
      <c r="D7" s="41"/>
      <c r="E7" s="41"/>
      <c r="F7" s="59" t="s">
        <v>12</v>
      </c>
      <c r="G7" s="59"/>
      <c r="H7" s="59" t="s">
        <v>32</v>
      </c>
      <c r="I7" s="59"/>
      <c r="J7" s="15" t="s">
        <v>13</v>
      </c>
      <c r="K7" s="16">
        <f>(K5+K6)*0.8</f>
        <v>0.17200000000000001</v>
      </c>
    </row>
    <row r="8" spans="1:12" ht="140.25">
      <c r="A8" s="17" t="s">
        <v>26</v>
      </c>
      <c r="B8" s="34"/>
      <c r="C8" s="35"/>
      <c r="D8" s="49">
        <v>0.25</v>
      </c>
      <c r="E8" s="49"/>
      <c r="F8" s="45"/>
      <c r="G8" s="45"/>
      <c r="H8" s="45"/>
      <c r="I8" s="45"/>
      <c r="J8" s="53">
        <f>D8</f>
        <v>0.25</v>
      </c>
      <c r="K8" s="53"/>
    </row>
    <row r="9" spans="1:12" ht="26.25" thickBot="1">
      <c r="A9" s="1" t="s">
        <v>19</v>
      </c>
      <c r="B9" s="54"/>
      <c r="C9" s="55"/>
      <c r="D9" s="56"/>
      <c r="E9" s="56"/>
      <c r="F9" s="57">
        <v>0.1</v>
      </c>
      <c r="G9" s="57"/>
      <c r="H9" s="56"/>
      <c r="I9" s="56"/>
      <c r="J9" s="58">
        <f>F9</f>
        <v>0.1</v>
      </c>
      <c r="K9" s="58"/>
    </row>
    <row r="10" spans="1:12">
      <c r="A10" s="19" t="s">
        <v>27</v>
      </c>
      <c r="B10" s="50"/>
      <c r="C10" s="50"/>
      <c r="D10" s="51"/>
      <c r="E10" s="51"/>
      <c r="F10" s="51"/>
      <c r="G10" s="51"/>
      <c r="H10" s="52">
        <v>0.28000000000000003</v>
      </c>
      <c r="I10" s="52"/>
      <c r="J10" s="30">
        <f>H10</f>
        <v>0.28000000000000003</v>
      </c>
      <c r="K10" s="31"/>
    </row>
    <row r="11" spans="1:12" ht="26.25" thickBot="1">
      <c r="A11" s="11" t="s">
        <v>28</v>
      </c>
      <c r="B11" s="46"/>
      <c r="C11" s="46"/>
      <c r="D11" s="47"/>
      <c r="E11" s="47"/>
      <c r="F11" s="47"/>
      <c r="G11" s="47"/>
      <c r="H11" s="48" t="s">
        <v>22</v>
      </c>
      <c r="I11" s="48"/>
      <c r="J11" s="20" t="s">
        <v>13</v>
      </c>
      <c r="K11" s="21">
        <f>J10*0.8</f>
        <v>0.22400000000000003</v>
      </c>
    </row>
    <row r="12" spans="1:12" ht="23.25" customHeight="1">
      <c r="A12" s="22" t="s">
        <v>29</v>
      </c>
      <c r="B12" s="40"/>
      <c r="C12" s="40"/>
      <c r="D12" s="41"/>
      <c r="E12" s="41"/>
      <c r="F12" s="41"/>
      <c r="G12" s="41"/>
      <c r="H12" s="42">
        <v>0.06</v>
      </c>
      <c r="I12" s="42"/>
      <c r="J12" s="43">
        <f>H12</f>
        <v>0.06</v>
      </c>
      <c r="K12" s="43"/>
    </row>
    <row r="13" spans="1:12">
      <c r="A13" s="23"/>
      <c r="B13" s="28"/>
      <c r="C13" s="28"/>
      <c r="D13" s="28"/>
      <c r="E13" s="28"/>
      <c r="F13" s="28"/>
      <c r="G13" s="28"/>
      <c r="H13" s="28"/>
      <c r="I13" s="28"/>
      <c r="J13" s="29"/>
      <c r="K13" s="29"/>
    </row>
    <row r="14" spans="1:12">
      <c r="A14" s="24" t="s">
        <v>2</v>
      </c>
      <c r="B14" s="26">
        <f>B3+B4</f>
        <v>0.03</v>
      </c>
      <c r="C14" s="26"/>
      <c r="D14" s="26">
        <f>D4++D8</f>
        <v>0.31</v>
      </c>
      <c r="E14" s="26"/>
      <c r="F14" s="26">
        <f>F4+F9</f>
        <v>0.16</v>
      </c>
      <c r="G14" s="26"/>
      <c r="H14" s="26">
        <f>H4+H10+H12</f>
        <v>0.5</v>
      </c>
      <c r="I14" s="26"/>
      <c r="J14" s="27">
        <f>SUM(B14:I14)</f>
        <v>1</v>
      </c>
      <c r="K14" s="27"/>
      <c r="L14" s="25"/>
    </row>
  </sheetData>
  <sheetProtection algorithmName="SHA-512" hashValue="Qf05nsbqtB/9wotwg3vxT3kUJ3wAZQiqriOyxqIVUihbCv0FhfX3Ha1/Y50mjD3v1vlA0oSTYTr3fWvk5Al6IQ==" saltValue="4cjPjjNB9DiU95tMTKn/8g==" spinCount="100000" sheet="1" objects="1" scenarios="1"/>
  <mergeCells count="57">
    <mergeCell ref="A1:A2"/>
    <mergeCell ref="B1:I1"/>
    <mergeCell ref="J1:K2"/>
    <mergeCell ref="B2:C2"/>
    <mergeCell ref="D2:E2"/>
    <mergeCell ref="F2:G2"/>
    <mergeCell ref="H2:I2"/>
    <mergeCell ref="B4:B5"/>
    <mergeCell ref="D4:D5"/>
    <mergeCell ref="F4:F6"/>
    <mergeCell ref="H4:H5"/>
    <mergeCell ref="J4:J6"/>
    <mergeCell ref="B6:E6"/>
    <mergeCell ref="H6:I6"/>
    <mergeCell ref="B3:C3"/>
    <mergeCell ref="D3:E3"/>
    <mergeCell ref="F3:G3"/>
    <mergeCell ref="H3:I3"/>
    <mergeCell ref="J3:K3"/>
    <mergeCell ref="J9:K9"/>
    <mergeCell ref="B7:C7"/>
    <mergeCell ref="D7:E7"/>
    <mergeCell ref="F7:G7"/>
    <mergeCell ref="H7:I7"/>
    <mergeCell ref="J8:K8"/>
    <mergeCell ref="B8:C8"/>
    <mergeCell ref="D8:E8"/>
    <mergeCell ref="F8:G8"/>
    <mergeCell ref="H8:I8"/>
    <mergeCell ref="B10:C10"/>
    <mergeCell ref="D10:E10"/>
    <mergeCell ref="F10:G10"/>
    <mergeCell ref="H10:I10"/>
    <mergeCell ref="B9:C9"/>
    <mergeCell ref="D9:E9"/>
    <mergeCell ref="F9:G9"/>
    <mergeCell ref="H9:I9"/>
    <mergeCell ref="J10:K10"/>
    <mergeCell ref="B13:C13"/>
    <mergeCell ref="D13:E13"/>
    <mergeCell ref="F13:G13"/>
    <mergeCell ref="H13:I13"/>
    <mergeCell ref="J13:K13"/>
    <mergeCell ref="B12:C12"/>
    <mergeCell ref="D12:E12"/>
    <mergeCell ref="F12:G12"/>
    <mergeCell ref="H12:I12"/>
    <mergeCell ref="J12:K12"/>
    <mergeCell ref="B11:C11"/>
    <mergeCell ref="D11:E11"/>
    <mergeCell ref="F11:G11"/>
    <mergeCell ref="H11:I11"/>
    <mergeCell ref="B14:C14"/>
    <mergeCell ref="D14:E14"/>
    <mergeCell ref="F14:G14"/>
    <mergeCell ref="H14:I14"/>
    <mergeCell ref="J14:K14"/>
  </mergeCells>
  <pageMargins left="0.7" right="0.7" top="0.75" bottom="0.75" header="0.3" footer="0.3"/>
  <pageSetup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Lavori</vt:lpstr>
      <vt:lpstr>Servizi</vt:lpstr>
      <vt:lpstr>Lavori!Area_stampa</vt:lpstr>
      <vt:lpstr>Servizi!Area_stampa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Marchini Andrea</dc:creator>
  <cp:lastModifiedBy>Segretario</cp:lastModifiedBy>
  <cp:lastPrinted>2024-11-28T12:33:27Z</cp:lastPrinted>
  <dcterms:created xsi:type="dcterms:W3CDTF">2024-09-27T14:59:05Z</dcterms:created>
  <dcterms:modified xsi:type="dcterms:W3CDTF">2026-02-07T08:59:15Z</dcterms:modified>
</cp:coreProperties>
</file>